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431\Desktop\"/>
    </mc:Choice>
  </mc:AlternateContent>
  <xr:revisionPtr revIDLastSave="0" documentId="13_ncr:1_{70008971-23EC-4D5E-8CDA-9D975420F358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59" l="1"/>
  <c r="G82" i="59"/>
  <c r="G81" i="59"/>
  <c r="G76" i="59"/>
  <c r="G74" i="59"/>
  <c r="G73" i="59" s="1"/>
  <c r="G71" i="59"/>
  <c r="G69" i="59"/>
  <c r="G67" i="59"/>
  <c r="G64" i="59"/>
  <c r="G56" i="59"/>
  <c r="G52" i="59"/>
  <c r="G43" i="59"/>
  <c r="G40" i="59"/>
  <c r="G32" i="59"/>
  <c r="G17" i="59"/>
  <c r="G16" i="59" s="1"/>
  <c r="G63" i="59" l="1"/>
  <c r="G62" i="59" s="1"/>
  <c r="G42" i="59"/>
  <c r="G15" i="59" s="1"/>
  <c r="G12" i="59" l="1"/>
  <c r="G10" i="59" s="1"/>
  <c r="G85" i="59" s="1"/>
  <c r="G86" i="59" s="1"/>
</calcChain>
</file>

<file path=xl/sharedStrings.xml><?xml version="1.0" encoding="utf-8"?>
<sst xmlns="http://schemas.openxmlformats.org/spreadsheetml/2006/main" count="167" uniqueCount="97">
  <si>
    <t>住　　　　所</t>
  </si>
  <si>
    <t>商号又は名称</t>
  </si>
  <si>
    <t>代 表 者 名</t>
  </si>
  <si>
    <t>工事費内訳書</t>
  </si>
  <si>
    <t>工 事 名</t>
  </si>
  <si>
    <t>Ｒ８吉耕　基幹　忌部６期　橋梁上部工事（企育）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</si>
  <si>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</si>
  <si>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</si>
  <si>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</si>
  <si>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</si>
  <si>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</si>
  <si>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</si>
  <si>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</si>
  <si>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</si>
  <si>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</si>
  <si>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</si>
  <si>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橋梁上部工
_x000D_</t>
  </si>
  <si>
    <t>RC床版工
_x000D_</t>
  </si>
  <si>
    <t>床版コンクリート
_x000D_σck=24kN/mm2</t>
  </si>
  <si>
    <t>m3</t>
  </si>
  <si>
    <t>調整コンクリート
_x000D_σck=24kN/mm2</t>
  </si>
  <si>
    <t>型枠
_x000D_鉄筋構造物</t>
  </si>
  <si>
    <t>㎡</t>
  </si>
  <si>
    <t>型枠
_x000D_調整コンクリート</t>
  </si>
  <si>
    <t>埋設型枠
_x000D_床版</t>
  </si>
  <si>
    <t>埋設型枠
_x000D_調整コンクリート</t>
  </si>
  <si>
    <t>鉄筋
_x000D_SD345　D13</t>
  </si>
  <si>
    <t>ton</t>
  </si>
  <si>
    <t>鉄筋
_x000D_SD345　D16</t>
  </si>
  <si>
    <t>鉄筋
_x000D_SD345　D19</t>
  </si>
  <si>
    <t>鉄筋
_x000D_SD345　D29</t>
  </si>
  <si>
    <t>鉄筋
_x000D_SD345　D32</t>
  </si>
  <si>
    <t>ガス圧接
_x000D_D29</t>
  </si>
  <si>
    <t>箇所</t>
  </si>
  <si>
    <t>ガス圧接
_x000D_D32</t>
  </si>
  <si>
    <t>水切り材設置
_x000D_</t>
  </si>
  <si>
    <t>ｍ</t>
  </si>
  <si>
    <t>支承工
_x000D_</t>
  </si>
  <si>
    <t>簡易ゴム支承
_x000D_150×23</t>
  </si>
  <si>
    <t>防蝕アンカー装置
_x000D_F46D×980</t>
  </si>
  <si>
    <t>組</t>
  </si>
  <si>
    <t>防蝕アンカー装置
_x000D_M42D×900</t>
  </si>
  <si>
    <t>沓座モルタル
_x000D_無収縮性</t>
  </si>
  <si>
    <t>アンカー孔モルタル
_x000D_無収縮性</t>
  </si>
  <si>
    <t>沓座補強鉄筋
_x000D_鉄筋金網　D10×50×50(SD345)</t>
  </si>
  <si>
    <t>アイボルト
_x000D_M12</t>
  </si>
  <si>
    <t>本</t>
  </si>
  <si>
    <t>架設支保工
_x000D_</t>
  </si>
  <si>
    <t>くさび式支保工
_x000D_</t>
  </si>
  <si>
    <t>空m3</t>
  </si>
  <si>
    <t>護岸工
_x000D_</t>
  </si>
  <si>
    <t>ブロック積擁壁
_x000D_練積（裏込ｺﾝなし）、18-8-40　控え35cm</t>
  </si>
  <si>
    <t>裏込材
_x000D_RC-40</t>
  </si>
  <si>
    <t>埋戻コンクリート
_x000D_σck=18N/mm2</t>
  </si>
  <si>
    <t>目地材
_x000D_瀝青質　t=10mm</t>
  </si>
  <si>
    <t>単管傾斜足場
_x000D_</t>
  </si>
  <si>
    <t>掛㎡</t>
  </si>
  <si>
    <t>天端コンクリート
_x000D_σck=18N/mm2</t>
  </si>
  <si>
    <t>張コンクリート
_x000D_σck=18N/mm2 t=100mm</t>
  </si>
  <si>
    <t>基礎砕石
_x000D_RC-40 t=150mm</t>
  </si>
  <si>
    <t>護床工
_x000D_</t>
  </si>
  <si>
    <t>護床コンクリート
_x000D_σck=18N/mm2</t>
  </si>
  <si>
    <t>型枠
_x000D_</t>
  </si>
  <si>
    <t>吸出し防止マット
_x000D_</t>
  </si>
  <si>
    <t>作業土工
_x000D_</t>
  </si>
  <si>
    <t>掘削工
_x000D_土砂</t>
  </si>
  <si>
    <t>掘削工
_x000D_軟岩</t>
  </si>
  <si>
    <t>盛土工
_x000D_1.0≦W&lt;2.5</t>
  </si>
  <si>
    <t>埋戻し
_x000D_</t>
  </si>
  <si>
    <t>残土処分
_x000D_</t>
  </si>
  <si>
    <t>直接工事費（仮設工）
_x000D_</t>
  </si>
  <si>
    <t>仮設工
_x000D_</t>
  </si>
  <si>
    <t>仮設盛土
_x000D_</t>
  </si>
  <si>
    <t>仮設盛土撤去・処分
_x000D_</t>
  </si>
  <si>
    <t>敷鉄板
_x000D_</t>
  </si>
  <si>
    <t>大型土のう工
_x000D_</t>
  </si>
  <si>
    <t>大型土のう設置・撤去
_x000D_</t>
  </si>
  <si>
    <t>袋</t>
  </si>
  <si>
    <t>仮設水路工
_x000D_</t>
  </si>
  <si>
    <t>高密度ポリエチレン管設置・撤去工（仮設計上）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</si>
  <si>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</si>
  <si>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</si>
  <si>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</si>
  <si>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</si>
  <si>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</si>
  <si>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</si>
  <si>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</si>
  <si>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</si>
  <si>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土壌分析試験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</si>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</sst>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8"/>
  <sheetViews>
    <sheetView showGridLines="0" tabSelected="1" zoomScaleNormal="100" zoomScaleSheetLayoutView="100" workbookViewId="0">
      <selection activeCell="Q10" sqref="Q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+G12+G73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92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+G15+G62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93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94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+G16+G42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+G17+G32+G40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+G18+G19+G20+G21+G22+G23+G24+G25+G26+G27+G28+G29+G30+G31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19</v>
      </c>
      <c r="F18" s="11">
        <v>84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10" t="s">
        <v>19</v>
      </c>
      <c r="F19" s="11">
        <v>2.5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22</v>
      </c>
      <c r="F20" s="11">
        <v>115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10" t="s">
        <v>22</v>
      </c>
      <c r="F21" s="11">
        <v>0.3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10" t="s">
        <v>22</v>
      </c>
      <c r="F22" s="11">
        <v>30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10" t="s">
        <v>22</v>
      </c>
      <c r="F23" s="11">
        <v>2.2999999999999998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26</v>
      </c>
      <c r="E24" s="10" t="s">
        <v>27</v>
      </c>
      <c r="F24" s="11">
        <v>0.91700000000000004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28</v>
      </c>
      <c r="E25" s="10" t="s">
        <v>27</v>
      </c>
      <c r="F25" s="11">
        <v>1.9730000000000001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10" t="s">
        <v>27</v>
      </c>
      <c r="F26" s="11">
        <v>0.82399999999999995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30</v>
      </c>
      <c r="E27" s="10" t="s">
        <v>27</v>
      </c>
      <c r="F27" s="11">
        <v>2.1760000000000002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10" t="s">
        <v>27</v>
      </c>
      <c r="F28" s="11">
        <v>5.6059999999999999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10" t="s">
        <v>33</v>
      </c>
      <c r="F29" s="11">
        <v>41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10" t="s">
        <v>33</v>
      </c>
      <c r="F30" s="11">
        <v>81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10" t="s">
        <v>36</v>
      </c>
      <c r="F31" s="11">
        <v>20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31" t="s">
        <v>37</v>
      </c>
      <c r="D32" s="32"/>
      <c r="E32" s="10" t="s">
        <v>13</v>
      </c>
      <c r="F32" s="11">
        <v>1</v>
      </c>
      <c r="G32" s="12">
        <f>+G33+G34+G35+G36+G37+G38+G39</f>
        <v>0</v>
      </c>
      <c r="H32" s="1"/>
      <c r="I32" s="13">
        <v>20</v>
      </c>
      <c r="J32" s="13">
        <v>3</v>
      </c>
    </row>
    <row r="33" spans="1:10" ht="42" customHeight="1" x14ac:dyDescent="0.15">
      <c r="A33" s="14"/>
      <c r="B33" s="15"/>
      <c r="C33" s="15"/>
      <c r="D33" s="16" t="s">
        <v>38</v>
      </c>
      <c r="E33" s="10" t="s">
        <v>36</v>
      </c>
      <c r="F33" s="11">
        <v>20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39</v>
      </c>
      <c r="E34" s="10" t="s">
        <v>40</v>
      </c>
      <c r="F34" s="11">
        <v>12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41</v>
      </c>
      <c r="E35" s="10" t="s">
        <v>40</v>
      </c>
      <c r="F35" s="11">
        <v>10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42</v>
      </c>
      <c r="E36" s="10" t="s">
        <v>19</v>
      </c>
      <c r="F36" s="11">
        <v>0.4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43</v>
      </c>
      <c r="E37" s="10" t="s">
        <v>19</v>
      </c>
      <c r="F37" s="11">
        <v>0.2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10" t="s">
        <v>27</v>
      </c>
      <c r="F38" s="11">
        <v>0.124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45</v>
      </c>
      <c r="E39" s="10" t="s">
        <v>46</v>
      </c>
      <c r="F39" s="11">
        <v>11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31" t="s">
        <v>47</v>
      </c>
      <c r="D40" s="32"/>
      <c r="E40" s="10" t="s">
        <v>13</v>
      </c>
      <c r="F40" s="11">
        <v>1</v>
      </c>
      <c r="G40" s="12">
        <f>+G41</f>
        <v>0</v>
      </c>
      <c r="H40" s="1"/>
      <c r="I40" s="13">
        <v>28</v>
      </c>
      <c r="J40" s="13">
        <v>3</v>
      </c>
    </row>
    <row r="41" spans="1:10" ht="42" customHeight="1" x14ac:dyDescent="0.15">
      <c r="A41" s="14"/>
      <c r="B41" s="15"/>
      <c r="C41" s="15"/>
      <c r="D41" s="16" t="s">
        <v>48</v>
      </c>
      <c r="E41" s="10" t="s">
        <v>49</v>
      </c>
      <c r="F41" s="11">
        <v>689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31" t="s">
        <v>50</v>
      </c>
      <c r="C42" s="31"/>
      <c r="D42" s="32"/>
      <c r="E42" s="10" t="s">
        <v>13</v>
      </c>
      <c r="F42" s="11">
        <v>1</v>
      </c>
      <c r="G42" s="12">
        <f>+G43+G52+G56</f>
        <v>0</v>
      </c>
      <c r="H42" s="1"/>
      <c r="I42" s="13">
        <v>30</v>
      </c>
      <c r="J42" s="13">
        <v>2</v>
      </c>
    </row>
    <row r="43" spans="1:10" ht="42" customHeight="1" x14ac:dyDescent="0.15">
      <c r="A43" s="14"/>
      <c r="B43" s="15"/>
      <c r="C43" s="31" t="s">
        <v>50</v>
      </c>
      <c r="D43" s="32"/>
      <c r="E43" s="10" t="s">
        <v>13</v>
      </c>
      <c r="F43" s="11">
        <v>1</v>
      </c>
      <c r="G43" s="12">
        <f>+G44+G45+G46+G47+G48+G49+G50+G51</f>
        <v>0</v>
      </c>
      <c r="H43" s="1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51</v>
      </c>
      <c r="E44" s="10" t="s">
        <v>22</v>
      </c>
      <c r="F44" s="11">
        <v>58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52</v>
      </c>
      <c r="E45" s="10" t="s">
        <v>19</v>
      </c>
      <c r="F45" s="11">
        <v>21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53</v>
      </c>
      <c r="E46" s="10" t="s">
        <v>19</v>
      </c>
      <c r="F46" s="11">
        <v>3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54</v>
      </c>
      <c r="E47" s="10" t="s">
        <v>22</v>
      </c>
      <c r="F47" s="11">
        <v>1.2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55</v>
      </c>
      <c r="E48" s="10" t="s">
        <v>56</v>
      </c>
      <c r="F48" s="11">
        <v>60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57</v>
      </c>
      <c r="E49" s="10" t="s">
        <v>19</v>
      </c>
      <c r="F49" s="11">
        <v>1.2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58</v>
      </c>
      <c r="E50" s="10" t="s">
        <v>19</v>
      </c>
      <c r="F50" s="11">
        <v>0.5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59</v>
      </c>
      <c r="E51" s="10" t="s">
        <v>22</v>
      </c>
      <c r="F51" s="11">
        <v>5.0999999999999996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31" t="s">
        <v>60</v>
      </c>
      <c r="D52" s="32"/>
      <c r="E52" s="10" t="s">
        <v>13</v>
      </c>
      <c r="F52" s="11">
        <v>1</v>
      </c>
      <c r="G52" s="12">
        <f>+G53+G54+G55</f>
        <v>0</v>
      </c>
      <c r="H52" s="1"/>
      <c r="I52" s="13">
        <v>40</v>
      </c>
      <c r="J52" s="13">
        <v>3</v>
      </c>
    </row>
    <row r="53" spans="1:10" ht="42" customHeight="1" x14ac:dyDescent="0.15">
      <c r="A53" s="14"/>
      <c r="B53" s="15"/>
      <c r="C53" s="15"/>
      <c r="D53" s="16" t="s">
        <v>61</v>
      </c>
      <c r="E53" s="10" t="s">
        <v>19</v>
      </c>
      <c r="F53" s="11">
        <v>11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62</v>
      </c>
      <c r="E54" s="10" t="s">
        <v>22</v>
      </c>
      <c r="F54" s="11">
        <v>36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63</v>
      </c>
      <c r="E55" s="10" t="s">
        <v>22</v>
      </c>
      <c r="F55" s="11">
        <v>31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31" t="s">
        <v>64</v>
      </c>
      <c r="D56" s="32"/>
      <c r="E56" s="10" t="s">
        <v>13</v>
      </c>
      <c r="F56" s="11">
        <v>1</v>
      </c>
      <c r="G56" s="12">
        <f>+G57+G58+G59+G60+G61</f>
        <v>0</v>
      </c>
      <c r="H56" s="1"/>
      <c r="I56" s="13">
        <v>44</v>
      </c>
      <c r="J56" s="13">
        <v>3</v>
      </c>
    </row>
    <row r="57" spans="1:10" ht="42" customHeight="1" x14ac:dyDescent="0.15">
      <c r="A57" s="14"/>
      <c r="B57" s="15"/>
      <c r="C57" s="15"/>
      <c r="D57" s="16" t="s">
        <v>65</v>
      </c>
      <c r="E57" s="10" t="s">
        <v>19</v>
      </c>
      <c r="F57" s="11">
        <v>33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66</v>
      </c>
      <c r="E58" s="10" t="s">
        <v>19</v>
      </c>
      <c r="F58" s="11">
        <v>9.3000000000000007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67</v>
      </c>
      <c r="E59" s="10" t="s">
        <v>19</v>
      </c>
      <c r="F59" s="11">
        <v>6.3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68</v>
      </c>
      <c r="E60" s="10" t="s">
        <v>19</v>
      </c>
      <c r="F60" s="11">
        <v>7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69</v>
      </c>
      <c r="E61" s="10" t="s">
        <v>19</v>
      </c>
      <c r="F61" s="11">
        <v>35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30" t="s">
        <v>70</v>
      </c>
      <c r="B62" s="31"/>
      <c r="C62" s="31"/>
      <c r="D62" s="32"/>
      <c r="E62" s="10" t="s">
        <v>13</v>
      </c>
      <c r="F62" s="11">
        <v>1</v>
      </c>
      <c r="G62" s="12">
        <f>+G63</f>
        <v>0</v>
      </c>
      <c r="H62" s="1"/>
      <c r="I62" s="13">
        <v>50</v>
      </c>
      <c r="J62" s="13">
        <v>1</v>
      </c>
    </row>
    <row r="63" spans="1:10" ht="42" customHeight="1" x14ac:dyDescent="0.15">
      <c r="A63" s="14"/>
      <c r="B63" s="31" t="s">
        <v>71</v>
      </c>
      <c r="C63" s="31"/>
      <c r="D63" s="32"/>
      <c r="E63" s="10" t="s">
        <v>13</v>
      </c>
      <c r="F63" s="11">
        <v>1</v>
      </c>
      <c r="G63" s="12">
        <f>+G64+G67+G69+G71</f>
        <v>0</v>
      </c>
      <c r="H63" s="1"/>
      <c r="I63" s="13">
        <v>51</v>
      </c>
      <c r="J63" s="13">
        <v>2</v>
      </c>
    </row>
    <row r="64" spans="1:10" ht="42" customHeight="1" x14ac:dyDescent="0.15">
      <c r="A64" s="14"/>
      <c r="B64" s="15"/>
      <c r="C64" s="31" t="s">
        <v>64</v>
      </c>
      <c r="D64" s="32"/>
      <c r="E64" s="10" t="s">
        <v>13</v>
      </c>
      <c r="F64" s="11">
        <v>1</v>
      </c>
      <c r="G64" s="12">
        <f>+G65+G66</f>
        <v>0</v>
      </c>
      <c r="H64" s="1"/>
      <c r="I64" s="13">
        <v>52</v>
      </c>
      <c r="J64" s="13">
        <v>3</v>
      </c>
    </row>
    <row r="65" spans="1:10" ht="42" customHeight="1" x14ac:dyDescent="0.15">
      <c r="A65" s="14"/>
      <c r="B65" s="15"/>
      <c r="C65" s="15"/>
      <c r="D65" s="16" t="s">
        <v>72</v>
      </c>
      <c r="E65" s="10" t="s">
        <v>19</v>
      </c>
      <c r="F65" s="11">
        <v>162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73</v>
      </c>
      <c r="E66" s="10" t="s">
        <v>19</v>
      </c>
      <c r="F66" s="11">
        <v>179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31" t="s">
        <v>74</v>
      </c>
      <c r="D67" s="32"/>
      <c r="E67" s="10" t="s">
        <v>13</v>
      </c>
      <c r="F67" s="11">
        <v>1</v>
      </c>
      <c r="G67" s="12">
        <f>+G68</f>
        <v>0</v>
      </c>
      <c r="H67" s="1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74</v>
      </c>
      <c r="E68" s="10" t="s">
        <v>22</v>
      </c>
      <c r="F68" s="11">
        <v>87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31" t="s">
        <v>75</v>
      </c>
      <c r="D69" s="32"/>
      <c r="E69" s="10" t="s">
        <v>13</v>
      </c>
      <c r="F69" s="11">
        <v>1</v>
      </c>
      <c r="G69" s="12">
        <f>+G70</f>
        <v>0</v>
      </c>
      <c r="H69" s="1"/>
      <c r="I69" s="13">
        <v>57</v>
      </c>
      <c r="J69" s="13">
        <v>3</v>
      </c>
    </row>
    <row r="70" spans="1:10" ht="42" customHeight="1" x14ac:dyDescent="0.15">
      <c r="A70" s="14"/>
      <c r="B70" s="15"/>
      <c r="C70" s="15"/>
      <c r="D70" s="16" t="s">
        <v>76</v>
      </c>
      <c r="E70" s="10" t="s">
        <v>77</v>
      </c>
      <c r="F70" s="11">
        <v>19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31" t="s">
        <v>78</v>
      </c>
      <c r="D71" s="32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3</v>
      </c>
    </row>
    <row r="72" spans="1:10" ht="42" customHeight="1" x14ac:dyDescent="0.15">
      <c r="A72" s="14"/>
      <c r="B72" s="15"/>
      <c r="C72" s="15"/>
      <c r="D72" s="16" t="s">
        <v>79</v>
      </c>
      <c r="E72" s="10" t="s">
        <v>36</v>
      </c>
      <c r="F72" s="11">
        <v>18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30" t="s">
        <v>80</v>
      </c>
      <c r="B73" s="31"/>
      <c r="C73" s="31"/>
      <c r="D73" s="32"/>
      <c r="E73" s="10" t="s">
        <v>13</v>
      </c>
      <c r="F73" s="11">
        <v>1</v>
      </c>
      <c r="G73" s="12">
        <f>+G74+G76</f>
        <v>0</v>
      </c>
      <c r="H73" s="1"/>
      <c r="I73" s="13">
        <v>61</v>
      </c>
      <c r="J73" s="13"/>
    </row>
    <row r="74" spans="1:10" ht="42" customHeight="1" x14ac:dyDescent="0.15">
      <c r="A74" s="30" t="s">
        <v>81</v>
      </c>
      <c r="B74" s="31"/>
      <c r="C74" s="31"/>
      <c r="D74" s="32"/>
      <c r="E74" s="10" t="s">
        <v>13</v>
      </c>
      <c r="F74" s="11">
        <v>1</v>
      </c>
      <c r="G74" s="12">
        <f>+G75</f>
        <v>0</v>
      </c>
      <c r="H74" s="1"/>
      <c r="I74" s="13">
        <v>62</v>
      </c>
      <c r="J74" s="13">
        <v>200</v>
      </c>
    </row>
    <row r="75" spans="1:10" ht="42" customHeight="1" x14ac:dyDescent="0.15">
      <c r="A75" s="30" t="s">
        <v>82</v>
      </c>
      <c r="B75" s="31"/>
      <c r="C75" s="31"/>
      <c r="D75" s="32"/>
      <c r="E75" s="10" t="s">
        <v>13</v>
      </c>
      <c r="F75" s="11">
        <v>1</v>
      </c>
      <c r="G75" s="17"/>
      <c r="H75" s="1"/>
      <c r="I75" s="13">
        <v>63</v>
      </c>
      <c r="J75" s="13"/>
    </row>
    <row r="76" spans="1:10" ht="42" customHeight="1" x14ac:dyDescent="0.15">
      <c r="A76" s="30" t="s">
        <v>83</v>
      </c>
      <c r="B76" s="31"/>
      <c r="C76" s="31"/>
      <c r="D76" s="32"/>
      <c r="E76" s="10" t="s">
        <v>13</v>
      </c>
      <c r="F76" s="11">
        <v>1</v>
      </c>
      <c r="G76" s="12">
        <f>+G79</f>
        <v>0</v>
      </c>
      <c r="H76" s="1"/>
      <c r="I76" s="13">
        <v>64</v>
      </c>
      <c r="J76" s="13">
        <v>210</v>
      </c>
    </row>
    <row r="77" spans="1:10" ht="42" customHeight="1" x14ac:dyDescent="0.15">
      <c r="A77" s="9"/>
      <c r="B77" s="42" t="s">
        <v>95</v>
      </c>
      <c r="C77" s="42"/>
      <c r="D77" s="43"/>
      <c r="E77" s="35" t="s">
        <v>13</v>
      </c>
      <c r="F77" s="36">
        <v>1</v>
      </c>
      <c r="G77" s="37"/>
      <c r="H77" s="38"/>
      <c r="I77" s="39"/>
      <c r="J77" s="39"/>
    </row>
    <row r="78" spans="1:10" ht="42" customHeight="1" x14ac:dyDescent="0.15">
      <c r="A78" s="9"/>
      <c r="B78" s="44" t="s">
        <v>96</v>
      </c>
      <c r="C78" s="44"/>
      <c r="D78" s="45"/>
      <c r="E78" s="35" t="s">
        <v>13</v>
      </c>
      <c r="F78" s="36">
        <v>1</v>
      </c>
      <c r="G78" s="37"/>
      <c r="H78" s="38"/>
      <c r="I78" s="39"/>
      <c r="J78" s="39"/>
    </row>
    <row r="79" spans="1:10" ht="42" customHeight="1" x14ac:dyDescent="0.15">
      <c r="A79" s="30" t="s">
        <v>84</v>
      </c>
      <c r="B79" s="31"/>
      <c r="C79" s="31"/>
      <c r="D79" s="32"/>
      <c r="E79" s="10" t="s">
        <v>13</v>
      </c>
      <c r="F79" s="11">
        <v>1</v>
      </c>
      <c r="G79" s="17"/>
      <c r="H79" s="1"/>
      <c r="I79" s="13">
        <v>65</v>
      </c>
      <c r="J79" s="13"/>
    </row>
    <row r="80" spans="1:10" ht="42" customHeight="1" x14ac:dyDescent="0.15">
      <c r="A80" s="30" t="s">
        <v>85</v>
      </c>
      <c r="B80" s="31"/>
      <c r="C80" s="31"/>
      <c r="D80" s="32"/>
      <c r="E80" s="10" t="s">
        <v>13</v>
      </c>
      <c r="F80" s="11">
        <v>1</v>
      </c>
      <c r="G80" s="17"/>
      <c r="H80" s="1"/>
      <c r="I80" s="13">
        <v>66</v>
      </c>
      <c r="J80" s="13">
        <v>220</v>
      </c>
    </row>
    <row r="81" spans="1:10" ht="42" customHeight="1" x14ac:dyDescent="0.15">
      <c r="A81" s="30" t="s">
        <v>86</v>
      </c>
      <c r="B81" s="31"/>
      <c r="C81" s="31"/>
      <c r="D81" s="32"/>
      <c r="E81" s="10" t="s">
        <v>13</v>
      </c>
      <c r="F81" s="11">
        <v>1</v>
      </c>
      <c r="G81" s="12">
        <f>+G82</f>
        <v>0</v>
      </c>
      <c r="H81" s="1"/>
      <c r="I81" s="13">
        <v>67</v>
      </c>
      <c r="J81" s="13">
        <v>1</v>
      </c>
    </row>
    <row r="82" spans="1:10" ht="42" customHeight="1" x14ac:dyDescent="0.15">
      <c r="A82" s="14"/>
      <c r="B82" s="31" t="s">
        <v>87</v>
      </c>
      <c r="C82" s="31"/>
      <c r="D82" s="32"/>
      <c r="E82" s="10" t="s">
        <v>13</v>
      </c>
      <c r="F82" s="11">
        <v>1</v>
      </c>
      <c r="G82" s="12">
        <f>+G83</f>
        <v>0</v>
      </c>
      <c r="H82" s="1"/>
      <c r="I82" s="13">
        <v>68</v>
      </c>
      <c r="J82" s="13">
        <v>2</v>
      </c>
    </row>
    <row r="83" spans="1:10" ht="42" customHeight="1" x14ac:dyDescent="0.15">
      <c r="A83" s="14"/>
      <c r="B83" s="15"/>
      <c r="C83" s="31" t="s">
        <v>87</v>
      </c>
      <c r="D83" s="32"/>
      <c r="E83" s="10" t="s">
        <v>13</v>
      </c>
      <c r="F83" s="11">
        <v>1</v>
      </c>
      <c r="G83" s="12">
        <f>+G84</f>
        <v>0</v>
      </c>
      <c r="H83" s="1"/>
      <c r="I83" s="13">
        <v>69</v>
      </c>
      <c r="J83" s="13">
        <v>3</v>
      </c>
    </row>
    <row r="84" spans="1:10" ht="42" customHeight="1" x14ac:dyDescent="0.15">
      <c r="A84" s="14"/>
      <c r="B84" s="15"/>
      <c r="C84" s="15"/>
      <c r="D84" s="16" t="s">
        <v>88</v>
      </c>
      <c r="E84" s="10" t="s">
        <v>13</v>
      </c>
      <c r="F84" s="11">
        <v>1</v>
      </c>
      <c r="G84" s="17"/>
      <c r="H84" s="1"/>
      <c r="I84" s="13">
        <v>70</v>
      </c>
      <c r="J84" s="13">
        <v>4</v>
      </c>
    </row>
    <row r="85" spans="1:10" ht="42" customHeight="1" x14ac:dyDescent="0.15">
      <c r="A85" s="30" t="s">
        <v>89</v>
      </c>
      <c r="B85" s="31"/>
      <c r="C85" s="31"/>
      <c r="D85" s="32"/>
      <c r="E85" s="10" t="s">
        <v>13</v>
      </c>
      <c r="F85" s="11">
        <v>1</v>
      </c>
      <c r="G85" s="12">
        <f>+G10+G80+G81</f>
        <v>0</v>
      </c>
      <c r="H85" s="1"/>
      <c r="I85" s="13">
        <v>71</v>
      </c>
      <c r="J85" s="13">
        <v>30</v>
      </c>
    </row>
    <row r="86" spans="1:10" ht="42" customHeight="1" x14ac:dyDescent="0.15">
      <c r="A86" s="21" t="s">
        <v>90</v>
      </c>
      <c r="B86" s="22"/>
      <c r="C86" s="22"/>
      <c r="D86" s="23"/>
      <c r="E86" s="18" t="s">
        <v>91</v>
      </c>
      <c r="F86" s="19" t="s">
        <v>91</v>
      </c>
      <c r="G86" s="20">
        <f>G85</f>
        <v>0</v>
      </c>
      <c r="I86" s="13">
        <v>72</v>
      </c>
      <c r="J86" s="13">
        <v>90</v>
      </c>
    </row>
    <row r="87" spans="1:10" ht="42" customHeight="1" x14ac:dyDescent="0.15"/>
    <row r="88" spans="1:10" ht="42" customHeight="1" x14ac:dyDescent="0.15"/>
  </sheetData>
  <sheetProtection algorithmName="SHA-512" hashValue="GaEMmdGxI9Ae9cuJoPp40zCh+Jvd7mSQgTmpbAQLwdLQl9fvBwTZ2ejSsNRHXZzCccnBxCQHfB6Pd9DBU+cWsg==" saltValue="5BAdPnH4g75YzJooWVEljA==" spinCount="100000" sheet="1" objects="1" scenarios="1"/>
  <mergeCells count="39">
    <mergeCell ref="B82:D82"/>
    <mergeCell ref="C83:D83"/>
    <mergeCell ref="A85:D85"/>
    <mergeCell ref="B11:D11"/>
    <mergeCell ref="B13:D13"/>
    <mergeCell ref="B14:D14"/>
    <mergeCell ref="B77:D77"/>
    <mergeCell ref="B78:D78"/>
    <mergeCell ref="A75:D75"/>
    <mergeCell ref="A76:D76"/>
    <mergeCell ref="A79:D79"/>
    <mergeCell ref="A80:D80"/>
    <mergeCell ref="A81:D81"/>
    <mergeCell ref="C67:D67"/>
    <mergeCell ref="C69:D69"/>
    <mergeCell ref="C71:D71"/>
    <mergeCell ref="A73:D73"/>
    <mergeCell ref="A74:D74"/>
    <mergeCell ref="C52:D52"/>
    <mergeCell ref="C56:D56"/>
    <mergeCell ref="A62:D62"/>
    <mergeCell ref="B63:D63"/>
    <mergeCell ref="C64:D64"/>
    <mergeCell ref="A86:D86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2:D32"/>
    <mergeCell ref="C40:D40"/>
    <mergeCell ref="B42:D42"/>
    <mergeCell ref="C43:D4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nagasawa rintarou</cp:lastModifiedBy>
  <cp:lastPrinted>2020-10-12T05:07:54Z</cp:lastPrinted>
  <dcterms:created xsi:type="dcterms:W3CDTF">2014-01-09T08:55:00Z</dcterms:created>
  <dcterms:modified xsi:type="dcterms:W3CDTF">2026-07-10T07:02:08Z</dcterms:modified>
</cp:coreProperties>
</file>